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ichtingrelief-my.sharepoint.com/personal/edwarswaard_relief_nl/Documents/plaatjes website/"/>
    </mc:Choice>
  </mc:AlternateContent>
  <xr:revisionPtr revIDLastSave="0" documentId="8_{A30D683B-8D66-487C-B0C2-2719D71D7EC3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Blad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7" i="1"/>
  <c r="B16" i="1"/>
  <c r="B5" i="1"/>
  <c r="B14" i="1"/>
  <c r="B18" i="1"/>
  <c r="B22" i="1"/>
  <c r="B25" i="1"/>
  <c r="B37" i="1"/>
  <c r="B32" i="1"/>
  <c r="B19" i="1"/>
  <c r="B41" i="1"/>
  <c r="B9" i="1"/>
  <c r="B43" i="1"/>
  <c r="B45" i="1"/>
</calcChain>
</file>

<file path=xl/sharedStrings.xml><?xml version="1.0" encoding="utf-8"?>
<sst xmlns="http://schemas.openxmlformats.org/spreadsheetml/2006/main" count="41" uniqueCount="41">
  <si>
    <t>N.B. Bedragen zijn incl. btw</t>
  </si>
  <si>
    <t>BATEN</t>
  </si>
  <si>
    <t>Totaal baten</t>
  </si>
  <si>
    <t>LASTEN</t>
  </si>
  <si>
    <t>Personele lasten</t>
  </si>
  <si>
    <t>Vrijwilligerscoördinator</t>
  </si>
  <si>
    <t>Communicatiemedewerker</t>
  </si>
  <si>
    <t>Totaal personele lasten</t>
  </si>
  <si>
    <t>Programma</t>
  </si>
  <si>
    <t>Huur locatie</t>
  </si>
  <si>
    <t>Totaal programma</t>
  </si>
  <si>
    <t>Communicatie</t>
  </si>
  <si>
    <t>Publiciteitsacties</t>
  </si>
  <si>
    <t>Totaal communicatie</t>
  </si>
  <si>
    <t>Materiele kosten</t>
  </si>
  <si>
    <t>Totaal materiele kosten</t>
  </si>
  <si>
    <t>Horeca</t>
  </si>
  <si>
    <t>Totaal horeca</t>
  </si>
  <si>
    <t>Totaal lasten</t>
  </si>
  <si>
    <t>Saldo</t>
  </si>
  <si>
    <t>Inkomsten samenwerkingspartners</t>
  </si>
  <si>
    <t>Inkomsten kaartverkoop en horeca</t>
  </si>
  <si>
    <t>Randprogrammering (honoraria/vergoedingen)</t>
  </si>
  <si>
    <t>Ontwerp PR materiaal, drukwerk en website</t>
  </si>
  <si>
    <t>Entreebandjes, t-shirts en ticketsysteem</t>
  </si>
  <si>
    <t xml:space="preserve">Inhuur materialen </t>
  </si>
  <si>
    <t>Crew catering en verkoop</t>
  </si>
  <si>
    <t>Bedankjes medewerkers en vrijwilligers</t>
  </si>
  <si>
    <t>Overlegkosten, reiskosten en kantoorbenodigdheden</t>
  </si>
  <si>
    <t>Ontwikkeling en uitvoering drie producties</t>
  </si>
  <si>
    <t>Begroting en dekkingsplan FDE (voorbeeld)</t>
  </si>
  <si>
    <t>Sponsoring, ondersteuning lokale ondernemers</t>
  </si>
  <si>
    <t>Bijdrage gemeente en (lokale) fondsen</t>
  </si>
  <si>
    <t>Projectleider</t>
  </si>
  <si>
    <t>2 projectmedewerkers</t>
  </si>
  <si>
    <t>Vrijwilligersvergoeding productie-assistenten</t>
  </si>
  <si>
    <t xml:space="preserve"> uitgaande van 250 euro per persoon </t>
  </si>
  <si>
    <t xml:space="preserve"> uitgaande van 200 uur * €40 (exclusief BTW)</t>
  </si>
  <si>
    <t xml:space="preserve"> uitgaande van 50 uur* €30 (exclusief BTW) </t>
  </si>
  <si>
    <t xml:space="preserve"> uitgaande van 50 uur * €30 (exclusief BTW) </t>
  </si>
  <si>
    <t xml:space="preserve"> uitgaande van 2 * 75 uur * €40 (exclusief BTW)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</si>
</sst>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4" xfId="0" applyFont="1" applyFill="1" applyBorder="1"/>
    <xf numFmtId="164" fontId="0" fillId="0" borderId="23" xfId="0" applyNumberFormat="1" applyFill="1" applyBorder="1"/>
    <xf numFmtId="0" fontId="0" fillId="0" borderId="6" xfId="0" applyFill="1" applyBorder="1"/>
    <xf numFmtId="164" fontId="0" fillId="0" borderId="10" xfId="0" applyNumberFormat="1" applyFill="1" applyBorder="1"/>
    <xf numFmtId="0" fontId="0" fillId="0" borderId="7" xfId="0" applyFill="1" applyBorder="1"/>
    <xf numFmtId="164" fontId="0" fillId="0" borderId="11" xfId="0" applyNumberFormat="1" applyFill="1" applyBorder="1"/>
    <xf numFmtId="0" fontId="0" fillId="0" borderId="8" xfId="0" applyFill="1" applyBorder="1"/>
    <xf numFmtId="164" fontId="0" fillId="0" borderId="16" xfId="0" applyNumberFormat="1" applyFill="1" applyBorder="1"/>
    <xf numFmtId="0" fontId="0" fillId="0" borderId="24" xfId="0" applyFill="1" applyBorder="1"/>
    <xf numFmtId="164" fontId="3" fillId="0" borderId="24" xfId="0" applyNumberFormat="1" applyFont="1" applyFill="1" applyBorder="1"/>
    <xf numFmtId="0" fontId="1" fillId="0" borderId="9" xfId="0" applyFont="1" applyFill="1" applyBorder="1"/>
    <xf numFmtId="164" fontId="1" fillId="0" borderId="12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0" fontId="5" fillId="0" borderId="4" xfId="0" applyFont="1" applyFill="1" applyBorder="1"/>
    <xf numFmtId="164" fontId="3" fillId="0" borderId="5" xfId="0" applyNumberFormat="1" applyFont="1" applyFill="1" applyBorder="1"/>
    <xf numFmtId="0" fontId="4" fillId="0" borderId="0" xfId="0" applyFont="1" applyFill="1"/>
    <xf numFmtId="0" fontId="6" fillId="0" borderId="9" xfId="0" applyFont="1" applyFill="1" applyBorder="1" applyAlignment="1">
      <alignment vertical="center"/>
    </xf>
    <xf numFmtId="6" fontId="6" fillId="0" borderId="12" xfId="0" applyNumberFormat="1" applyFont="1" applyFill="1" applyBorder="1" applyAlignment="1">
      <alignment vertical="center"/>
    </xf>
    <xf numFmtId="0" fontId="5" fillId="0" borderId="13" xfId="0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0" fontId="5" fillId="0" borderId="2" xfId="0" applyFont="1" applyFill="1" applyBorder="1"/>
    <xf numFmtId="164" fontId="3" fillId="0" borderId="3" xfId="0" applyNumberFormat="1" applyFont="1" applyFill="1" applyBorder="1"/>
    <xf numFmtId="0" fontId="6" fillId="0" borderId="1" xfId="0" applyFont="1" applyFill="1" applyBorder="1" applyAlignment="1">
      <alignment vertical="center"/>
    </xf>
    <xf numFmtId="6" fontId="6" fillId="0" borderId="1" xfId="0" applyNumberFormat="1" applyFont="1" applyFill="1" applyBorder="1" applyAlignment="1">
      <alignment vertical="center"/>
    </xf>
    <xf numFmtId="0" fontId="5" fillId="0" borderId="9" xfId="0" applyFont="1" applyFill="1" applyBorder="1"/>
    <xf numFmtId="164" fontId="5" fillId="0" borderId="12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164" fontId="5" fillId="0" borderId="3" xfId="0" applyNumberFormat="1" applyFont="1" applyFill="1" applyBorder="1"/>
    <xf numFmtId="0" fontId="6" fillId="0" borderId="13" xfId="0" applyFont="1" applyFill="1" applyBorder="1" applyAlignment="1">
      <alignment vertical="center"/>
    </xf>
    <xf numFmtId="6" fontId="6" fillId="0" borderId="15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64" fontId="5" fillId="0" borderId="5" xfId="0" applyNumberFormat="1" applyFont="1" applyFill="1" applyBorder="1"/>
    <xf numFmtId="0" fontId="3" fillId="0" borderId="21" xfId="0" applyFont="1" applyFill="1" applyBorder="1"/>
    <xf numFmtId="164" fontId="3" fillId="0" borderId="22" xfId="0" applyNumberFormat="1" applyFont="1" applyFill="1" applyBorder="1"/>
    <xf numFmtId="0" fontId="3" fillId="0" borderId="17" xfId="0" applyFont="1" applyFill="1" applyBorder="1"/>
    <xf numFmtId="164" fontId="3" fillId="0" borderId="18" xfId="0" applyNumberFormat="1" applyFont="1" applyFill="1" applyBorder="1"/>
    <xf numFmtId="0" fontId="3" fillId="0" borderId="19" xfId="0" applyFont="1" applyFill="1" applyBorder="1"/>
    <xf numFmtId="164" fontId="5" fillId="0" borderId="20" xfId="0" applyNumberFormat="1" applyFont="1" applyFill="1" applyBorder="1"/>
    <xf numFmtId="0" fontId="5" fillId="0" borderId="19" xfId="0" applyFont="1" applyFill="1" applyBorder="1"/>
    <xf numFmtId="164" fontId="3" fillId="0" borderId="1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4" fontId="6" fillId="0" borderId="12" xfId="1" applyFont="1" applyFill="1" applyBorder="1" applyAlignment="1">
      <alignment vertical="center"/>
    </xf>
    <xf numFmtId="44" fontId="5" fillId="0" borderId="1" xfId="1" applyFon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44" fontId="6" fillId="0" borderId="0" xfId="1" applyFont="1" applyFill="1" applyBorder="1" applyAlignment="1">
      <alignment vertical="center"/>
    </xf>
    <xf numFmtId="44" fontId="5" fillId="0" borderId="0" xfId="1" applyFont="1" applyFill="1" applyBorder="1"/>
    <xf numFmtId="6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/>
    <xf numFmtId="0" fontId="8" fillId="0" borderId="0" xfId="0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B9" sqref="B9"/>
    </sheetView>
  </sheetViews>
  <sheetFormatPr defaultColWidth="8.77734375" defaultRowHeight="14.4" x14ac:dyDescent="0.3"/>
  <cols>
    <col min="1" max="1" width="51.33203125" bestFit="1" customWidth="1"/>
    <col min="2" max="2" width="15.21875" style="1" customWidth="1"/>
    <col min="3" max="3" width="2.5546875" style="1" customWidth="1"/>
    <col min="4" max="4" width="10.21875" bestFit="1" customWidth="1"/>
  </cols>
  <sheetData>
    <row r="1" spans="1:5" s="2" customFormat="1" ht="15.6" x14ac:dyDescent="0.3">
      <c r="A1" s="51" t="s">
        <v>30</v>
      </c>
      <c r="B1" s="51"/>
      <c r="C1" s="50"/>
      <c r="D1" s="5"/>
      <c r="E1" s="5"/>
    </row>
    <row r="2" spans="1:5" ht="15.6" x14ac:dyDescent="0.3">
      <c r="A2" s="6"/>
      <c r="B2" s="6"/>
      <c r="C2" s="6"/>
      <c r="D2" s="3"/>
      <c r="E2" s="3"/>
    </row>
    <row r="3" spans="1:5" ht="15" thickBot="1" x14ac:dyDescent="0.35">
      <c r="A3" s="3" t="s">
        <v>0</v>
      </c>
      <c r="B3" s="4"/>
      <c r="C3" s="4"/>
      <c r="D3" s="3"/>
      <c r="E3" s="3"/>
    </row>
    <row r="4" spans="1:5" ht="15" thickBot="1" x14ac:dyDescent="0.35">
      <c r="A4" s="7" t="s">
        <v>1</v>
      </c>
      <c r="B4" s="8"/>
      <c r="C4" s="54"/>
      <c r="D4" s="3"/>
      <c r="E4" s="3"/>
    </row>
    <row r="5" spans="1:5" x14ac:dyDescent="0.3">
      <c r="A5" s="9" t="s">
        <v>20</v>
      </c>
      <c r="B5" s="10">
        <f>SUM(6*3000)</f>
        <v>18000</v>
      </c>
      <c r="C5" s="54"/>
      <c r="D5" s="3"/>
      <c r="E5" s="3"/>
    </row>
    <row r="6" spans="1:5" x14ac:dyDescent="0.3">
      <c r="A6" s="11" t="s">
        <v>32</v>
      </c>
      <c r="B6" s="12">
        <v>15000</v>
      </c>
      <c r="C6" s="54"/>
      <c r="D6" s="3"/>
      <c r="E6" s="3"/>
    </row>
    <row r="7" spans="1:5" x14ac:dyDescent="0.3">
      <c r="A7" s="13" t="s">
        <v>31</v>
      </c>
      <c r="B7" s="14">
        <v>5000</v>
      </c>
      <c r="C7" s="54"/>
      <c r="D7" s="3"/>
      <c r="E7" s="3"/>
    </row>
    <row r="8" spans="1:5" x14ac:dyDescent="0.3">
      <c r="A8" s="15" t="s">
        <v>21</v>
      </c>
      <c r="B8" s="16">
        <v>2020</v>
      </c>
      <c r="C8" s="55"/>
      <c r="D8" s="3"/>
      <c r="E8" s="3"/>
    </row>
    <row r="9" spans="1:5" ht="15" thickBot="1" x14ac:dyDescent="0.35">
      <c r="A9" s="17" t="s">
        <v>2</v>
      </c>
      <c r="B9" s="18">
        <f>SUM(B5:B8)</f>
        <v>40020</v>
      </c>
      <c r="C9" s="56"/>
      <c r="D9" s="3"/>
      <c r="E9" s="3"/>
    </row>
    <row r="10" spans="1:5" x14ac:dyDescent="0.3">
      <c r="A10" s="19"/>
      <c r="B10" s="20"/>
      <c r="C10" s="20"/>
      <c r="D10" s="3"/>
      <c r="E10" s="3"/>
    </row>
    <row r="11" spans="1:5" ht="15" thickBot="1" x14ac:dyDescent="0.35">
      <c r="A11" s="3"/>
      <c r="B11" s="4"/>
      <c r="C11" s="4"/>
      <c r="D11" s="3"/>
      <c r="E11" s="3"/>
    </row>
    <row r="12" spans="1:5" ht="15" thickBot="1" x14ac:dyDescent="0.35">
      <c r="A12" s="21" t="s">
        <v>3</v>
      </c>
      <c r="B12" s="22"/>
      <c r="C12" s="55"/>
      <c r="D12" s="23"/>
      <c r="E12" s="3"/>
    </row>
    <row r="13" spans="1:5" ht="15" thickBot="1" x14ac:dyDescent="0.35">
      <c r="A13" s="21" t="s">
        <v>4</v>
      </c>
      <c r="B13" s="22"/>
      <c r="C13" s="55"/>
      <c r="D13" s="23"/>
      <c r="E13" s="3"/>
    </row>
    <row r="14" spans="1:5" ht="15" thickBot="1" x14ac:dyDescent="0.35">
      <c r="A14" s="24" t="s">
        <v>33</v>
      </c>
      <c r="B14" s="52">
        <f>SUM(200*48.4)</f>
        <v>9680</v>
      </c>
      <c r="C14" s="57"/>
      <c r="D14" s="61" t="s">
        <v>37</v>
      </c>
      <c r="E14" s="3"/>
    </row>
    <row r="15" spans="1:5" ht="15.45" customHeight="1" thickBot="1" x14ac:dyDescent="0.35">
      <c r="A15" s="24" t="s">
        <v>34</v>
      </c>
      <c r="B15" s="52">
        <f>SUM(2*75*48.4)</f>
        <v>7260</v>
      </c>
      <c r="C15" s="57"/>
      <c r="D15" s="61" t="s">
        <v>40</v>
      </c>
      <c r="E15" s="3"/>
    </row>
    <row r="16" spans="1:5" ht="15.45" customHeight="1" thickBot="1" x14ac:dyDescent="0.35">
      <c r="A16" s="24" t="s">
        <v>35</v>
      </c>
      <c r="B16" s="52">
        <f>SUM(6*125)</f>
        <v>750</v>
      </c>
      <c r="C16" s="57"/>
      <c r="D16" s="61" t="s">
        <v>36</v>
      </c>
      <c r="E16" s="3"/>
    </row>
    <row r="17" spans="1:5" ht="15" thickBot="1" x14ac:dyDescent="0.35">
      <c r="A17" s="24" t="s">
        <v>5</v>
      </c>
      <c r="B17" s="52">
        <f>SUM(50*36.3)</f>
        <v>1814.9999999999998</v>
      </c>
      <c r="C17" s="57"/>
      <c r="D17" s="61" t="s">
        <v>38</v>
      </c>
      <c r="E17" s="3"/>
    </row>
    <row r="18" spans="1:5" ht="15" thickBot="1" x14ac:dyDescent="0.35">
      <c r="A18" s="24" t="s">
        <v>6</v>
      </c>
      <c r="B18" s="52">
        <f>SUM(50*36.3)</f>
        <v>1814.9999999999998</v>
      </c>
      <c r="C18" s="57"/>
      <c r="D18" s="61" t="s">
        <v>39</v>
      </c>
      <c r="E18" s="3"/>
    </row>
    <row r="19" spans="1:5" ht="15" thickBot="1" x14ac:dyDescent="0.35">
      <c r="A19" s="26" t="s">
        <v>7</v>
      </c>
      <c r="B19" s="53">
        <f>SUM(B14:B18)</f>
        <v>21320</v>
      </c>
      <c r="C19" s="58"/>
      <c r="D19" s="23"/>
      <c r="E19" s="3"/>
    </row>
    <row r="20" spans="1:5" ht="15" thickBot="1" x14ac:dyDescent="0.35">
      <c r="A20" s="27"/>
      <c r="B20" s="28"/>
      <c r="C20" s="28"/>
      <c r="D20" s="23"/>
      <c r="E20" s="3"/>
    </row>
    <row r="21" spans="1:5" ht="15" thickBot="1" x14ac:dyDescent="0.35">
      <c r="A21" s="29" t="s">
        <v>8</v>
      </c>
      <c r="B21" s="30"/>
      <c r="C21" s="55"/>
      <c r="D21" s="23"/>
      <c r="E21" s="3"/>
    </row>
    <row r="22" spans="1:5" ht="15" thickBot="1" x14ac:dyDescent="0.35">
      <c r="A22" s="31" t="s">
        <v>29</v>
      </c>
      <c r="B22" s="32">
        <f>SUM(3*3000)</f>
        <v>9000</v>
      </c>
      <c r="C22" s="59"/>
      <c r="D22" s="23"/>
      <c r="E22" s="3"/>
    </row>
    <row r="23" spans="1:5" ht="15" thickBot="1" x14ac:dyDescent="0.35">
      <c r="A23" s="24" t="s">
        <v>22</v>
      </c>
      <c r="B23" s="25">
        <v>2500</v>
      </c>
      <c r="C23" s="59"/>
      <c r="D23" s="23"/>
      <c r="E23" s="3"/>
    </row>
    <row r="24" spans="1:5" ht="15" thickBot="1" x14ac:dyDescent="0.35">
      <c r="A24" s="24" t="s">
        <v>9</v>
      </c>
      <c r="B24" s="25">
        <v>3000</v>
      </c>
      <c r="C24" s="59"/>
      <c r="D24" s="23"/>
      <c r="E24" s="3"/>
    </row>
    <row r="25" spans="1:5" ht="15" thickBot="1" x14ac:dyDescent="0.35">
      <c r="A25" s="33" t="s">
        <v>10</v>
      </c>
      <c r="B25" s="34">
        <f>SUM(B22:B24)</f>
        <v>14500</v>
      </c>
      <c r="C25" s="60"/>
      <c r="D25" s="23"/>
      <c r="E25" s="3"/>
    </row>
    <row r="26" spans="1:5" ht="15" thickBot="1" x14ac:dyDescent="0.35">
      <c r="A26" s="35"/>
      <c r="B26" s="36"/>
      <c r="C26" s="36"/>
      <c r="D26" s="23"/>
      <c r="E26" s="3"/>
    </row>
    <row r="27" spans="1:5" ht="15" thickBot="1" x14ac:dyDescent="0.35">
      <c r="A27" s="29" t="s">
        <v>11</v>
      </c>
      <c r="B27" s="37"/>
      <c r="C27" s="60"/>
      <c r="D27" s="23"/>
      <c r="E27" s="3"/>
    </row>
    <row r="28" spans="1:5" ht="15" thickBot="1" x14ac:dyDescent="0.35">
      <c r="A28" s="38" t="s">
        <v>23</v>
      </c>
      <c r="B28" s="32">
        <v>500</v>
      </c>
      <c r="C28" s="59"/>
      <c r="D28" s="23"/>
      <c r="E28" s="3"/>
    </row>
    <row r="29" spans="1:5" ht="15" thickBot="1" x14ac:dyDescent="0.35">
      <c r="A29" s="24" t="s">
        <v>24</v>
      </c>
      <c r="B29" s="25">
        <v>300</v>
      </c>
      <c r="C29" s="59"/>
      <c r="D29" s="23"/>
      <c r="E29" s="3"/>
    </row>
    <row r="30" spans="1:5" ht="15" thickBot="1" x14ac:dyDescent="0.35">
      <c r="A30" s="24" t="s">
        <v>27</v>
      </c>
      <c r="B30" s="39">
        <v>500</v>
      </c>
      <c r="C30" s="59"/>
      <c r="D30" s="23"/>
      <c r="E30" s="3"/>
    </row>
    <row r="31" spans="1:5" ht="15" thickBot="1" x14ac:dyDescent="0.35">
      <c r="A31" s="40" t="s">
        <v>12</v>
      </c>
      <c r="B31" s="39">
        <v>400</v>
      </c>
      <c r="C31" s="59"/>
      <c r="D31" s="23"/>
      <c r="E31" s="3"/>
    </row>
    <row r="32" spans="1:5" ht="15" thickBot="1" x14ac:dyDescent="0.35">
      <c r="A32" s="33" t="s">
        <v>13</v>
      </c>
      <c r="B32" s="34">
        <f>SUM(B28:B31)</f>
        <v>1700</v>
      </c>
      <c r="C32" s="60"/>
      <c r="D32" s="23"/>
      <c r="E32" s="3"/>
    </row>
    <row r="33" spans="1:5" ht="15" thickBot="1" x14ac:dyDescent="0.35">
      <c r="A33" s="35"/>
      <c r="B33" s="36"/>
      <c r="C33" s="36"/>
      <c r="D33" s="23"/>
      <c r="E33" s="3"/>
    </row>
    <row r="34" spans="1:5" ht="15" thickBot="1" x14ac:dyDescent="0.35">
      <c r="A34" s="21" t="s">
        <v>14</v>
      </c>
      <c r="B34" s="41"/>
      <c r="C34" s="60"/>
      <c r="D34" s="23"/>
      <c r="E34" s="3"/>
    </row>
    <row r="35" spans="1:5" x14ac:dyDescent="0.3">
      <c r="A35" s="42" t="s">
        <v>28</v>
      </c>
      <c r="B35" s="43">
        <v>350</v>
      </c>
      <c r="C35" s="55"/>
      <c r="D35" s="23"/>
      <c r="E35" s="3"/>
    </row>
    <row r="36" spans="1:5" x14ac:dyDescent="0.3">
      <c r="A36" s="44" t="s">
        <v>25</v>
      </c>
      <c r="B36" s="45">
        <v>650</v>
      </c>
      <c r="C36" s="55"/>
      <c r="D36" s="23"/>
      <c r="E36" s="3"/>
    </row>
    <row r="37" spans="1:5" ht="15" thickBot="1" x14ac:dyDescent="0.35">
      <c r="A37" s="46" t="s">
        <v>15</v>
      </c>
      <c r="B37" s="47">
        <f>SUM(B35:B36)</f>
        <v>1000</v>
      </c>
      <c r="C37" s="60"/>
      <c r="D37" s="23"/>
      <c r="E37" s="3"/>
    </row>
    <row r="38" spans="1:5" ht="15" thickBot="1" x14ac:dyDescent="0.35">
      <c r="A38" s="27"/>
      <c r="B38" s="28"/>
      <c r="C38" s="28"/>
      <c r="D38" s="23"/>
      <c r="E38" s="3"/>
    </row>
    <row r="39" spans="1:5" ht="15" thickBot="1" x14ac:dyDescent="0.35">
      <c r="A39" s="21" t="s">
        <v>16</v>
      </c>
      <c r="B39" s="41"/>
      <c r="C39" s="60"/>
      <c r="D39" s="23"/>
      <c r="E39" s="3"/>
    </row>
    <row r="40" spans="1:5" x14ac:dyDescent="0.3">
      <c r="A40" s="42" t="s">
        <v>26</v>
      </c>
      <c r="B40" s="43">
        <v>1500</v>
      </c>
      <c r="C40" s="55"/>
      <c r="D40" s="23"/>
      <c r="E40" s="3"/>
    </row>
    <row r="41" spans="1:5" ht="15" thickBot="1" x14ac:dyDescent="0.35">
      <c r="A41" s="48" t="s">
        <v>17</v>
      </c>
      <c r="B41" s="47">
        <f>SUM(B40:B40)</f>
        <v>1500</v>
      </c>
      <c r="C41" s="60"/>
      <c r="D41" s="23"/>
      <c r="E41" s="3"/>
    </row>
    <row r="42" spans="1:5" ht="15" thickBot="1" x14ac:dyDescent="0.35">
      <c r="A42" s="35"/>
      <c r="B42" s="28"/>
      <c r="C42" s="28"/>
      <c r="D42" s="23"/>
      <c r="E42" s="3"/>
    </row>
    <row r="43" spans="1:5" ht="15" thickBot="1" x14ac:dyDescent="0.35">
      <c r="A43" s="26" t="s">
        <v>18</v>
      </c>
      <c r="B43" s="49">
        <f>SUM(B32+B25+B19+B37+B41)</f>
        <v>40020</v>
      </c>
      <c r="C43" s="55"/>
      <c r="D43" s="23"/>
      <c r="E43" s="3"/>
    </row>
    <row r="44" spans="1:5" ht="15" thickBot="1" x14ac:dyDescent="0.35">
      <c r="A44" s="27"/>
      <c r="B44" s="28"/>
      <c r="C44" s="28"/>
      <c r="D44" s="3"/>
      <c r="E44" s="3"/>
    </row>
    <row r="45" spans="1:5" ht="15" thickBot="1" x14ac:dyDescent="0.35">
      <c r="A45" s="26" t="s">
        <v>19</v>
      </c>
      <c r="B45" s="49">
        <f>SUM(B9-B43)</f>
        <v>0</v>
      </c>
      <c r="C45" s="55"/>
      <c r="D45" s="3"/>
      <c r="E45" s="3"/>
    </row>
    <row r="46" spans="1:5" x14ac:dyDescent="0.3">
      <c r="A46" s="27"/>
      <c r="B46" s="28"/>
      <c r="C46" s="28"/>
      <c r="D46" s="3"/>
      <c r="E46" s="3"/>
    </row>
    <row r="47" spans="1:5" x14ac:dyDescent="0.3">
      <c r="A47" s="27"/>
      <c r="B47" s="28"/>
      <c r="C47" s="28"/>
      <c r="D47" s="3"/>
      <c r="E47" s="3"/>
    </row>
  </sheetData>
  <mergeCells count="1">
    <mergeCell ref="A1:B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tbos@relief.nl</dc:creator>
  <cp:keywords/>
  <dc:description/>
  <cp:lastModifiedBy>Esther Dwarswaard</cp:lastModifiedBy>
  <cp:revision/>
  <dcterms:created xsi:type="dcterms:W3CDTF">2017-02-07T18:22:49Z</dcterms:created>
  <dcterms:modified xsi:type="dcterms:W3CDTF">2019-06-04T13:08:37Z</dcterms:modified>
  <cp:category/>
  <cp:contentStatus/>
</cp:coreProperties>
</file>